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855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H24" i="1" l="1"/>
  <c r="G24" i="1"/>
  <c r="E24" i="1"/>
  <c r="D24" i="1"/>
  <c r="H23" i="1"/>
  <c r="E23" i="1"/>
  <c r="D23" i="1"/>
  <c r="G23" i="1" s="1"/>
  <c r="H20" i="1"/>
  <c r="G20" i="1"/>
  <c r="E20" i="1"/>
  <c r="D18" i="1"/>
  <c r="H17" i="1"/>
  <c r="G17" i="1"/>
  <c r="E17" i="1"/>
  <c r="H16" i="1"/>
  <c r="G16" i="1"/>
  <c r="E16" i="1"/>
  <c r="C8" i="1"/>
  <c r="H6" i="1"/>
  <c r="E6" i="1"/>
  <c r="D6" i="1"/>
  <c r="D8" i="1" s="1"/>
  <c r="H5" i="1"/>
  <c r="C9" i="1" s="1"/>
  <c r="G5" i="1"/>
  <c r="E5" i="1"/>
  <c r="G6" i="1" l="1"/>
  <c r="F27" i="1" s="1"/>
  <c r="D9" i="1" l="1"/>
  <c r="D27" i="1" s="1"/>
  <c r="D29" i="1" s="1"/>
</calcChain>
</file>

<file path=xl/sharedStrings.xml><?xml version="1.0" encoding="utf-8"?>
<sst xmlns="http://schemas.openxmlformats.org/spreadsheetml/2006/main" count="20" uniqueCount="16">
  <si>
    <t xml:space="preserve"> </t>
  </si>
  <si>
    <t>Taille rouleau</t>
  </si>
  <si>
    <t>Unité rouleau</t>
  </si>
  <si>
    <t>inch</t>
  </si>
  <si>
    <t>Largeur</t>
  </si>
  <si>
    <t>Longueur</t>
  </si>
  <si>
    <t>Prix rouleau</t>
  </si>
  <si>
    <t>Unité toile</t>
  </si>
  <si>
    <t>cm</t>
  </si>
  <si>
    <t>Taille finale du tableau</t>
  </si>
  <si>
    <t>Info Ratio</t>
  </si>
  <si>
    <t>Surplus coté</t>
  </si>
  <si>
    <t>Taille de la toile</t>
  </si>
  <si>
    <t xml:space="preserve">Cout de la toile </t>
  </si>
  <si>
    <t>Cout du cadre</t>
  </si>
  <si>
    <t>Cout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</si>
</sst>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* #,##0.00_)\ &quot;$&quot;_ ;_ * \(#,##0.00\)\ &quot;$&quot;_ ;_ * &quot;-&quot;??_)\ &quot;$&quot;_ ;_ @_ "/>
    <numFmt numFmtId="164" formatCode="_ * #,##0.00000_)\ &quot;$&quot;_ ;_ * \(#,##0.00000\)\ &quot;$&quot;_ ;_ * &quot;-&quot;??_)\ &quot;$&quot;_ ;_ @_ "/>
  </numFmts>
  <fonts count="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249977111117893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53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 vertical="center"/>
    </xf>
    <xf numFmtId="0" fontId="3" fillId="0" borderId="0" xfId="0" applyFont="1" applyBorder="1"/>
    <xf numFmtId="0" fontId="0" fillId="0" borderId="6" xfId="0" applyBorder="1"/>
    <xf numFmtId="0" fontId="0" fillId="0" borderId="0" xfId="0" applyBorder="1" applyAlignment="1">
      <alignment horizontal="left" indent="2"/>
    </xf>
    <xf numFmtId="0" fontId="1" fillId="2" borderId="7" xfId="1" applyBorder="1"/>
    <xf numFmtId="0" fontId="3" fillId="0" borderId="5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2" fontId="4" fillId="3" borderId="10" xfId="2" applyNumberFormat="1" applyFont="1" applyBorder="1"/>
    <xf numFmtId="0" fontId="5" fillId="0" borderId="10" xfId="0" applyFont="1" applyBorder="1"/>
    <xf numFmtId="0" fontId="0" fillId="0" borderId="11" xfId="0" applyBorder="1"/>
    <xf numFmtId="0" fontId="0" fillId="0" borderId="12" xfId="0" applyBorder="1"/>
    <xf numFmtId="2" fontId="4" fillId="3" borderId="13" xfId="2" applyNumberFormat="1" applyFont="1" applyBorder="1"/>
    <xf numFmtId="0" fontId="5" fillId="0" borderId="14" xfId="0" applyFont="1" applyBorder="1"/>
    <xf numFmtId="44" fontId="1" fillId="2" borderId="7" xfId="1" applyNumberFormat="1" applyBorder="1"/>
    <xf numFmtId="0" fontId="0" fillId="0" borderId="15" xfId="0" applyBorder="1"/>
    <xf numFmtId="0" fontId="5" fillId="0" borderId="16" xfId="0" applyFont="1" applyBorder="1"/>
    <xf numFmtId="164" fontId="0" fillId="0" borderId="0" xfId="0" applyNumberFormat="1" applyBorder="1"/>
    <xf numFmtId="0" fontId="5" fillId="0" borderId="0" xfId="0" applyFont="1" applyBorder="1"/>
    <xf numFmtId="0" fontId="3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left" indent="2"/>
    </xf>
    <xf numFmtId="164" fontId="0" fillId="0" borderId="18" xfId="0" applyNumberFormat="1" applyBorder="1"/>
    <xf numFmtId="0" fontId="0" fillId="0" borderId="18" xfId="0" applyBorder="1"/>
    <xf numFmtId="0" fontId="5" fillId="0" borderId="18" xfId="0" applyFont="1" applyBorder="1"/>
    <xf numFmtId="0" fontId="0" fillId="0" borderId="19" xfId="0" applyBorder="1"/>
    <xf numFmtId="0" fontId="3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left" indent="2"/>
    </xf>
    <xf numFmtId="164" fontId="0" fillId="0" borderId="21" xfId="0" applyNumberFormat="1" applyBorder="1"/>
    <xf numFmtId="0" fontId="0" fillId="0" borderId="21" xfId="0" applyBorder="1"/>
    <xf numFmtId="0" fontId="5" fillId="0" borderId="21" xfId="0" applyFont="1" applyBorder="1"/>
    <xf numFmtId="0" fontId="0" fillId="0" borderId="22" xfId="0" applyBorder="1"/>
    <xf numFmtId="0" fontId="3" fillId="0" borderId="23" xfId="0" applyFont="1" applyBorder="1" applyAlignment="1">
      <alignment horizontal="center" vertical="center"/>
    </xf>
    <xf numFmtId="0" fontId="0" fillId="0" borderId="24" xfId="0" applyBorder="1"/>
    <xf numFmtId="0" fontId="3" fillId="0" borderId="23" xfId="0" applyFont="1" applyBorder="1" applyAlignment="1">
      <alignment horizontal="center" vertical="center"/>
    </xf>
    <xf numFmtId="2" fontId="4" fillId="3" borderId="14" xfId="2" applyNumberFormat="1" applyFont="1" applyBorder="1"/>
    <xf numFmtId="0" fontId="2" fillId="3" borderId="7" xfId="2" applyBorder="1"/>
    <xf numFmtId="0" fontId="1" fillId="2" borderId="1" xfId="1" applyBorder="1"/>
    <xf numFmtId="0" fontId="0" fillId="0" borderId="7" xfId="0" applyBorder="1"/>
    <xf numFmtId="0" fontId="0" fillId="0" borderId="16" xfId="0" applyBorder="1"/>
    <xf numFmtId="0" fontId="0" fillId="0" borderId="23" xfId="0" applyBorder="1"/>
    <xf numFmtId="44" fontId="2" fillId="3" borderId="7" xfId="2" applyNumberFormat="1" applyBorder="1"/>
    <xf numFmtId="0" fontId="0" fillId="0" borderId="0" xfId="0" applyBorder="1" applyAlignment="1">
      <alignment horizontal="center" vertical="center" wrapText="1"/>
    </xf>
    <xf numFmtId="44" fontId="1" fillId="2" borderId="1" xfId="1" applyNumberFormat="1"/>
    <xf numFmtId="0" fontId="0" fillId="0" borderId="25" xfId="0" applyBorder="1"/>
    <xf numFmtId="0" fontId="0" fillId="0" borderId="26" xfId="0" applyBorder="1"/>
    <xf numFmtId="0" fontId="0" fillId="0" borderId="27" xfId="0" applyBorder="1"/>
    <xf numFmtId="2" fontId="2" fillId="3" borderId="7" xfId="2" applyNumberFormat="1" applyBorder="1"/>
  </cellXfs>
  <cellStyles count="3">
    <cellStyle name="Calcul" xfId="2" builtinId="22"/>
    <cellStyle name="Entrée" xfId="1" builtinId="20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showGridLines="0" tabSelected="1" workbookViewId="0">
      <selection activeCell="N17" sqref="N17"/>
    </sheetView>
  </sheetViews>
  <sheetFormatPr baseColWidth="10" defaultRowHeight="15" x14ac:dyDescent="0.25"/>
  <cols>
    <col min="3" max="3" width="19.7109375" customWidth="1"/>
  </cols>
  <sheetData>
    <row r="1" spans="2:9" ht="15.75" thickBot="1" x14ac:dyDescent="0.3"/>
    <row r="2" spans="2:9" x14ac:dyDescent="0.25">
      <c r="B2" s="2" t="s">
        <v>0</v>
      </c>
      <c r="C2" s="3"/>
      <c r="D2" s="3"/>
      <c r="E2" s="3"/>
      <c r="F2" s="3"/>
      <c r="G2" s="3"/>
      <c r="H2" s="3"/>
      <c r="I2" s="4"/>
    </row>
    <row r="3" spans="2:9" x14ac:dyDescent="0.25">
      <c r="B3" s="5"/>
      <c r="C3" s="6" t="s">
        <v>1</v>
      </c>
      <c r="D3" s="1"/>
      <c r="E3" s="1"/>
      <c r="F3" s="1"/>
      <c r="G3" s="1"/>
      <c r="H3" s="1"/>
      <c r="I3" s="7"/>
    </row>
    <row r="4" spans="2:9" x14ac:dyDescent="0.25">
      <c r="B4" s="5"/>
      <c r="C4" s="8" t="s">
        <v>2</v>
      </c>
      <c r="D4" s="9" t="s">
        <v>3</v>
      </c>
      <c r="E4" s="1"/>
      <c r="F4" s="1"/>
      <c r="G4" s="1"/>
      <c r="H4" s="1"/>
      <c r="I4" s="7"/>
    </row>
    <row r="5" spans="2:9" x14ac:dyDescent="0.25">
      <c r="B5" s="10"/>
      <c r="C5" s="8" t="s">
        <v>4</v>
      </c>
      <c r="D5" s="9">
        <v>36</v>
      </c>
      <c r="E5" s="11" t="str">
        <f>D4</f>
        <v>inch</v>
      </c>
      <c r="F5" s="12"/>
      <c r="G5" s="13">
        <f>IF(D4="cm",D5/2.54,D5*2.54)</f>
        <v>91.44</v>
      </c>
      <c r="H5" s="14" t="str">
        <f>IF(D4="cm","inch","cm")</f>
        <v>cm</v>
      </c>
      <c r="I5" s="15"/>
    </row>
    <row r="6" spans="2:9" x14ac:dyDescent="0.25">
      <c r="B6" s="10"/>
      <c r="C6" s="8" t="s">
        <v>5</v>
      </c>
      <c r="D6" s="9">
        <f>15*12</f>
        <v>180</v>
      </c>
      <c r="E6" s="16" t="str">
        <f>D4</f>
        <v>inch</v>
      </c>
      <c r="F6" s="1"/>
      <c r="G6" s="17">
        <f>IF(D4="cm",D6/2.54,D6*2.54)</f>
        <v>457.2</v>
      </c>
      <c r="H6" s="18" t="str">
        <f>IF(D4="cm","inch","cm")</f>
        <v>cm</v>
      </c>
      <c r="I6" s="15"/>
    </row>
    <row r="7" spans="2:9" x14ac:dyDescent="0.25">
      <c r="B7" s="5"/>
      <c r="C7" s="8" t="s">
        <v>6</v>
      </c>
      <c r="D7" s="19">
        <v>150</v>
      </c>
      <c r="E7" s="20"/>
      <c r="F7" s="1"/>
      <c r="G7" s="21"/>
      <c r="H7" s="21"/>
      <c r="I7" s="7"/>
    </row>
    <row r="8" spans="2:9" hidden="1" x14ac:dyDescent="0.25">
      <c r="B8" s="5"/>
      <c r="C8" s="8" t="str">
        <f>"Prix " &amp; D4 &amp;"2"</f>
        <v>Prix inch2</v>
      </c>
      <c r="D8" s="22">
        <f>D7/(D5*D6)</f>
        <v>2.3148148148148147E-2</v>
      </c>
      <c r="E8" s="1"/>
      <c r="F8" s="1"/>
      <c r="G8" s="23"/>
      <c r="H8" s="23"/>
      <c r="I8" s="7"/>
    </row>
    <row r="9" spans="2:9" hidden="1" x14ac:dyDescent="0.25">
      <c r="B9" s="5"/>
      <c r="C9" s="8" t="str">
        <f>"Prix " &amp; H5 &amp;"2"</f>
        <v>Prix cm2</v>
      </c>
      <c r="D9" s="22">
        <f>D7/(G5*G6)</f>
        <v>3.5879701389032411E-3</v>
      </c>
      <c r="E9" s="1"/>
      <c r="F9" s="1"/>
      <c r="G9" s="23"/>
      <c r="H9" s="23"/>
      <c r="I9" s="7"/>
    </row>
    <row r="10" spans="2:9" ht="15.75" thickBot="1" x14ac:dyDescent="0.3">
      <c r="B10" s="24"/>
      <c r="C10" s="25"/>
      <c r="D10" s="26"/>
      <c r="E10" s="27"/>
      <c r="F10" s="27"/>
      <c r="G10" s="28"/>
      <c r="H10" s="28"/>
      <c r="I10" s="29"/>
    </row>
    <row r="11" spans="2:9" ht="15.75" thickBot="1" x14ac:dyDescent="0.3">
      <c r="B11" s="30"/>
      <c r="C11" s="8"/>
      <c r="D11" s="22"/>
      <c r="E11" s="1"/>
      <c r="F11" s="1"/>
      <c r="G11" s="23"/>
      <c r="H11" s="23"/>
      <c r="I11" s="1"/>
    </row>
    <row r="12" spans="2:9" x14ac:dyDescent="0.25">
      <c r="B12" s="31"/>
      <c r="C12" s="32"/>
      <c r="D12" s="33"/>
      <c r="E12" s="34"/>
      <c r="F12" s="34"/>
      <c r="G12" s="35"/>
      <c r="H12" s="35"/>
      <c r="I12" s="36"/>
    </row>
    <row r="13" spans="2:9" x14ac:dyDescent="0.25">
      <c r="B13" s="37"/>
      <c r="C13" s="6" t="s">
        <v>7</v>
      </c>
      <c r="D13" s="9" t="s">
        <v>8</v>
      </c>
      <c r="E13" s="1"/>
      <c r="F13" s="1"/>
      <c r="G13" s="23"/>
      <c r="H13" s="23"/>
      <c r="I13" s="38"/>
    </row>
    <row r="14" spans="2:9" x14ac:dyDescent="0.25">
      <c r="B14" s="37"/>
      <c r="C14" s="6"/>
      <c r="D14" s="1"/>
      <c r="E14" s="1"/>
      <c r="F14" s="1"/>
      <c r="G14" s="23"/>
      <c r="H14" s="23"/>
      <c r="I14" s="38"/>
    </row>
    <row r="15" spans="2:9" x14ac:dyDescent="0.25">
      <c r="B15" s="37"/>
      <c r="C15" s="6" t="s">
        <v>9</v>
      </c>
      <c r="D15" s="1"/>
      <c r="E15" s="1"/>
      <c r="F15" s="1"/>
      <c r="G15" s="23"/>
      <c r="H15" s="23"/>
      <c r="I15" s="38"/>
    </row>
    <row r="16" spans="2:9" x14ac:dyDescent="0.25">
      <c r="B16" s="39"/>
      <c r="C16" s="8" t="s">
        <v>4</v>
      </c>
      <c r="D16" s="9">
        <v>56</v>
      </c>
      <c r="E16" s="11" t="str">
        <f>D13</f>
        <v>cm</v>
      </c>
      <c r="F16" s="1"/>
      <c r="G16" s="17">
        <f>IF(D13="cm",D16/2.54,D16*2.54)</f>
        <v>22.047244094488189</v>
      </c>
      <c r="H16" s="18" t="str">
        <f>IF(D13="cm","inch","cm")</f>
        <v>inch</v>
      </c>
      <c r="I16" s="38"/>
    </row>
    <row r="17" spans="2:9" x14ac:dyDescent="0.25">
      <c r="B17" s="39"/>
      <c r="C17" s="8" t="s">
        <v>5</v>
      </c>
      <c r="D17" s="9">
        <v>200</v>
      </c>
      <c r="E17" s="16" t="str">
        <f>D13</f>
        <v>cm</v>
      </c>
      <c r="F17" s="1"/>
      <c r="G17" s="40">
        <f>IF(D13="cm",D17/2.54,D17*2.54)</f>
        <v>78.740157480314963</v>
      </c>
      <c r="H17" s="18" t="str">
        <f>IF(D13="cm","inch","cm")</f>
        <v>inch</v>
      </c>
      <c r="I17" s="38"/>
    </row>
    <row r="18" spans="2:9" x14ac:dyDescent="0.25">
      <c r="B18" s="37"/>
      <c r="C18" s="8" t="s">
        <v>10</v>
      </c>
      <c r="D18" s="52">
        <f>D17/D16</f>
        <v>3.5714285714285716</v>
      </c>
      <c r="E18" s="1"/>
      <c r="F18" s="1"/>
      <c r="G18" s="23"/>
      <c r="H18" s="23"/>
      <c r="I18" s="38"/>
    </row>
    <row r="19" spans="2:9" x14ac:dyDescent="0.25">
      <c r="B19" s="37"/>
      <c r="C19" s="1"/>
      <c r="D19" s="1"/>
      <c r="E19" s="1"/>
      <c r="F19" s="1"/>
      <c r="G19" s="23"/>
      <c r="H19" s="23"/>
      <c r="I19" s="38"/>
    </row>
    <row r="20" spans="2:9" x14ac:dyDescent="0.25">
      <c r="B20" s="37"/>
      <c r="C20" s="6" t="s">
        <v>11</v>
      </c>
      <c r="D20" s="42">
        <v>5</v>
      </c>
      <c r="E20" s="43" t="str">
        <f>D13</f>
        <v>cm</v>
      </c>
      <c r="F20" s="1"/>
      <c r="G20" s="13">
        <f>IF(D13="cm",D20/2.54,D20*2.54)</f>
        <v>1.9685039370078741</v>
      </c>
      <c r="H20" s="18" t="str">
        <f>IF(D13="cm","inch","cm")</f>
        <v>inch</v>
      </c>
      <c r="I20" s="38"/>
    </row>
    <row r="21" spans="2:9" x14ac:dyDescent="0.25">
      <c r="B21" s="37"/>
      <c r="C21" s="1"/>
      <c r="D21" s="1"/>
      <c r="E21" s="1"/>
      <c r="F21" s="1"/>
      <c r="G21" s="44"/>
      <c r="H21" s="1"/>
      <c r="I21" s="38"/>
    </row>
    <row r="22" spans="2:9" x14ac:dyDescent="0.25">
      <c r="B22" s="45"/>
      <c r="C22" s="6" t="s">
        <v>12</v>
      </c>
      <c r="D22" s="1"/>
      <c r="E22" s="1"/>
      <c r="F22" s="1"/>
      <c r="G22" s="23"/>
      <c r="H22" s="23"/>
      <c r="I22" s="38"/>
    </row>
    <row r="23" spans="2:9" x14ac:dyDescent="0.25">
      <c r="B23" s="45"/>
      <c r="C23" s="8" t="s">
        <v>4</v>
      </c>
      <c r="D23" s="41">
        <f>D16+(2*D20)</f>
        <v>66</v>
      </c>
      <c r="E23" s="43" t="str">
        <f>D13</f>
        <v>cm</v>
      </c>
      <c r="F23" s="1"/>
      <c r="G23" s="13">
        <f>IF(D13="cm",D23/2.54,D23*2.54)</f>
        <v>25.984251968503937</v>
      </c>
      <c r="H23" s="18" t="str">
        <f>IF(D13="cm","inch","cm")</f>
        <v>inch</v>
      </c>
      <c r="I23" s="38"/>
    </row>
    <row r="24" spans="2:9" x14ac:dyDescent="0.25">
      <c r="B24" s="45"/>
      <c r="C24" s="8" t="s">
        <v>5</v>
      </c>
      <c r="D24" s="41">
        <f>D17+(2*D20)</f>
        <v>210</v>
      </c>
      <c r="E24" s="43" t="str">
        <f>D13</f>
        <v>cm</v>
      </c>
      <c r="F24" s="1"/>
      <c r="G24" s="40">
        <f>IF(D13="cm",D24/2.54,D24*2.54)</f>
        <v>82.677165354330711</v>
      </c>
      <c r="H24" s="18" t="str">
        <f>IF(D13="cm","inch","cm")</f>
        <v>inch</v>
      </c>
      <c r="I24" s="38"/>
    </row>
    <row r="25" spans="2:9" x14ac:dyDescent="0.25">
      <c r="B25" s="45"/>
      <c r="C25" s="8"/>
      <c r="D25" s="23"/>
      <c r="E25" s="23"/>
      <c r="F25" s="23"/>
      <c r="G25" s="1"/>
      <c r="H25" s="23"/>
      <c r="I25" s="38"/>
    </row>
    <row r="26" spans="2:9" x14ac:dyDescent="0.25">
      <c r="B26" s="45"/>
      <c r="C26" s="1"/>
      <c r="D26" s="1"/>
      <c r="E26" s="1"/>
      <c r="F26" s="1"/>
      <c r="G26" s="1"/>
      <c r="H26" s="1"/>
      <c r="I26" s="38"/>
    </row>
    <row r="27" spans="2:9" x14ac:dyDescent="0.25">
      <c r="B27" s="45"/>
      <c r="C27" s="1" t="s">
        <v>13</v>
      </c>
      <c r="D27" s="46">
        <f>IF(D13=D4,(D23*D24*D8),(D23*D24*D9))</f>
        <v>49.729266125198919</v>
      </c>
      <c r="E27" s="1"/>
      <c r="F27" s="47" t="str">
        <f>IF(D13=D4,IF(AND(D23&lt;D5,D24&lt;D6),"Ok",IF(AND(D24&lt;D5,D23&lt;D6),"Ok","ATTENTION DIMENSION DE TOILE INCOMPATIBLE AVEC LA TAILLE DU ROULEAU")),IF(AND(D23&lt;G5,D24&lt;G6),"Ok",IF(AND(D24&lt;G5,D23&lt;G6),"Ok","ATTENTION DIMENSION DE TOILE INCOMPATIBLE AVEC LA TAILLE DU ROULEAU")))</f>
        <v>Ok</v>
      </c>
      <c r="G27" s="47"/>
      <c r="H27" s="47"/>
      <c r="I27" s="38"/>
    </row>
    <row r="28" spans="2:9" x14ac:dyDescent="0.25">
      <c r="B28" s="45"/>
      <c r="C28" s="1" t="s">
        <v>14</v>
      </c>
      <c r="D28" s="48">
        <v>0</v>
      </c>
      <c r="E28" s="1"/>
      <c r="F28" s="47"/>
      <c r="G28" s="47"/>
      <c r="H28" s="47"/>
      <c r="I28" s="38"/>
    </row>
    <row r="29" spans="2:9" x14ac:dyDescent="0.25">
      <c r="B29" s="45"/>
      <c r="C29" s="6" t="s">
        <v>15</v>
      </c>
      <c r="D29" s="46">
        <f>SUM(D27:D28)</f>
        <v>49.729266125198919</v>
      </c>
      <c r="E29" s="1"/>
      <c r="F29" s="47"/>
      <c r="G29" s="47"/>
      <c r="H29" s="47"/>
      <c r="I29" s="38"/>
    </row>
    <row r="30" spans="2:9" ht="15.75" thickBot="1" x14ac:dyDescent="0.3">
      <c r="B30" s="49"/>
      <c r="C30" s="50"/>
      <c r="D30" s="50"/>
      <c r="E30" s="50"/>
      <c r="F30" s="50"/>
      <c r="G30" s="50"/>
      <c r="H30" s="50"/>
      <c r="I30" s="51"/>
    </row>
  </sheetData>
  <mergeCells count="3">
    <mergeCell ref="B5:B6"/>
    <mergeCell ref="B16:B17"/>
    <mergeCell ref="F27:H29"/>
  </mergeCells>
  <conditionalFormatting sqref="F27:H29">
    <cfRule type="containsText" dxfId="0" priority="1" operator="containsText" text="ATTENTION">
      <formula>NOT(ISERROR(SEARCH("ATTENTION",F27)))</formula>
    </cfRule>
  </conditionalFormatting>
  <dataValidations count="1">
    <dataValidation type="list" allowBlank="1" showInputMessage="1" showErrorMessage="1" sqref="D4 D13">
      <formula1>"cm,inch"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cezART</dc:creator>
  <cp:lastModifiedBy>Charles Cretaz</cp:lastModifiedBy>
  <dcterms:created xsi:type="dcterms:W3CDTF">2020-12-30T21:53:29Z</dcterms:created>
  <dcterms:modified xsi:type="dcterms:W3CDTF">2020-12-30T22:12:06Z</dcterms:modified>
</cp:coreProperties>
</file>